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-pupil NCEP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I53" authorId="0">
      <text>
        <r>
          <rPr>
            <sz val="10"/>
            <rFont val="Arial"/>
            <family val="2"/>
          </rPr>
          <t xml:space="preserve">Source: Social Security Administration, cumulative cost-of-living adjustment.</t>
        </r>
      </text>
    </comment>
    <comment ref="I54" authorId="0">
      <text>
        <r>
          <rPr>
            <sz val="10"/>
            <rFont val="Arial"/>
            <family val="2"/>
          </rPr>
          <t xml:space="preserve">Source: U.S. Bureau of Labor Statistics.</t>
        </r>
      </text>
    </comment>
  </commentList>
</comments>
</file>

<file path=xl/sharedStrings.xml><?xml version="1.0" encoding="utf-8"?>
<sst xmlns="http://schemas.openxmlformats.org/spreadsheetml/2006/main" count="62" uniqueCount="62">
  <si>
    <t xml:space="preserve">Net Current Expenditures Per Pupil — Andover and CT elementary-only districts</t>
  </si>
  <si>
    <t xml:space="preserve">Dollars per pupil (CT SDE NCEP, state basis), 2019-20 through 2024-25, with five-year growth</t>
  </si>
  <si>
    <t xml:space="preserve">Rank</t>
  </si>
  <si>
    <t xml:space="preserve">District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</si>
  <si>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</si>
  <si>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</si>
  <si>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</si>
  <si>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</si>
  <si>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</si>
  <si>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2024-25</t>
  </si>
  <si>
    <t xml:space="preserve">5-yr growth</t>
  </si>
  <si>
    <t xml:space="preserve">Union</t>
  </si>
  <si>
    <t xml:space="preserve">Eastford</t>
  </si>
  <si>
    <t xml:space="preserve">Canterbury</t>
  </si>
  <si>
    <t xml:space="preserve">Winchester</t>
  </si>
  <si>
    <t xml:space="preserve">Bethany</t>
  </si>
  <si>
    <t xml:space="preserve">Sharon</t>
  </si>
  <si>
    <t xml:space="preserve">Hampton</t>
  </si>
  <si>
    <t xml:space="preserve">Bozrah</t>
  </si>
  <si>
    <t xml:space="preserve">Cornwall</t>
  </si>
  <si>
    <t xml:space="preserve">Andover</t>
  </si>
  <si>
    <t xml:space="preserve">Columbia</t>
  </si>
  <si>
    <t xml:space="preserve">Woodbridge</t>
  </si>
  <si>
    <t xml:space="preserve">Chaplin</t>
  </si>
  <si>
    <t xml:space="preserve">Franklin</t>
  </si>
  <si>
    <t xml:space="preserve">North Canaan</t>
  </si>
  <si>
    <t xml:space="preserve">Orange</t>
  </si>
  <si>
    <t xml:space="preserve">Salisbury</t>
  </si>
  <si>
    <t xml:space="preserve">Canaan</t>
  </si>
  <si>
    <t xml:space="preserve">Lisbon</t>
  </si>
  <si>
    <t xml:space="preserve">Sterling</t>
  </si>
  <si>
    <t xml:space="preserve">Mansfield</t>
  </si>
  <si>
    <t xml:space="preserve">Voluntown</t>
  </si>
  <si>
    <t xml:space="preserve">Sprague</t>
  </si>
  <si>
    <t xml:space="preserve">Pomfret</t>
  </si>
  <si>
    <t xml:space="preserve">Salem</t>
  </si>
  <si>
    <t xml:space="preserve">Ashford</t>
  </si>
  <si>
    <t xml:space="preserve">Barkhamsted</t>
  </si>
  <si>
    <t xml:space="preserve">Redding</t>
  </si>
  <si>
    <t xml:space="preserve">Brooklyn</t>
  </si>
  <si>
    <t xml:space="preserve">Scotland</t>
  </si>
  <si>
    <t xml:space="preserve">Woodstock</t>
  </si>
  <si>
    <t xml:space="preserve">Preston</t>
  </si>
  <si>
    <t xml:space="preserve">Marlborough</t>
  </si>
  <si>
    <t xml:space="preserve">Sherman</t>
  </si>
  <si>
    <t xml:space="preserve">Easton</t>
  </si>
  <si>
    <t xml:space="preserve">Kent</t>
  </si>
  <si>
    <t xml:space="preserve">Hartland</t>
  </si>
  <si>
    <t xml:space="preserve">Hebron</t>
  </si>
  <si>
    <t xml:space="preserve">Chester</t>
  </si>
  <si>
    <t xml:space="preserve">Willington</t>
  </si>
  <si>
    <t xml:space="preserve">Colebrook</t>
  </si>
  <si>
    <t xml:space="preserve">New Hartford</t>
  </si>
  <si>
    <t xml:space="preserve">Norfolk</t>
  </si>
  <si>
    <t xml:space="preserve">Deep River</t>
  </si>
  <si>
    <t xml:space="preserve">Essex</t>
  </si>
  <si>
    <t xml:space="preserve">Peer median (excludes Andover)</t>
  </si>
  <si>
    <t xml:space="preserve">Social Security COLA, 2019-20 to 2024-25</t>
  </si>
  <si>
    <t xml:space="preserve">Consumer Price Index (CPI-U), same period</t>
  </si>
  <si>
    <t xml:space="preserve">Source: Connecticut State Department of Education, Net Current Expenditures Per Pupil (NCEP),</t>
  </si>
  <si>
    <t xml:space="preserve">state basis (preschool included), 2019-20 through 2024-25. Norwich excluded; 45 elementary-only districts.</t>
  </si>
  <si>
    <t xml:space="preserve">Growth = (2024-25 ÷ 2019-20) − 1.  Rank 1 = slowest five-year growth.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</si>
</sst>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\$#,##0"/>
    <numFmt numFmtId="167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0"/>
      <charset val="1"/>
    </font>
    <font>
      <i val="true"/>
      <sz val="10"/>
      <color rgb="FF6A6453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1F7A3D"/>
      <name val="Arial"/>
      <family val="0"/>
      <charset val="1"/>
    </font>
    <font>
      <i val="true"/>
      <sz val="8.5"/>
      <color rgb="FF8A8170"/>
      <name val="Arial"/>
      <family val="0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DDEBE1"/>
      </patternFill>
    </fill>
    <fill>
      <patternFill patternType="solid">
        <fgColor rgb="FFDDEBE1"/>
        <bgColor rgb="FFEEEEEE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8A817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8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1F7A3D"/>
      <rgbColor rgb="FF000080"/>
      <rgbColor rgb="FF808000"/>
      <rgbColor rgb="FF800080"/>
      <rgbColor rgb="FF008080"/>
      <rgbColor rgb="FFC0C0C0"/>
      <rgbColor rgb="FF8A817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BE1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A6453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8" min="3" style="0" width="10"/>
    <col collapsed="false" customWidth="true" hidden="false" outlineLevel="0" max="9" min="9" style="0" width="12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customFormat="false" ht="15" hidden="false" customHeight="false" outlineLevel="0" collapsed="false">
      <c r="A5" s="5" t="n">
        <f aca="false">RANK(I5,$I$5:$I$49,1)</f>
        <v>1</v>
      </c>
      <c r="B5" s="6" t="s">
        <v>11</v>
      </c>
      <c r="C5" s="7" t="n">
        <v>23974</v>
      </c>
      <c r="D5" s="7" t="n">
        <v>23618</v>
      </c>
      <c r="E5" s="7" t="n">
        <v>26791</v>
      </c>
      <c r="F5" s="7" t="n">
        <v>22552</v>
      </c>
      <c r="G5" s="7" t="n">
        <v>24876</v>
      </c>
      <c r="H5" s="7" t="n">
        <v>25101</v>
      </c>
      <c r="I5" s="8" t="n">
        <f aca="false">(H5/C5-1)</f>
        <v>0.0470092600317009</v>
      </c>
    </row>
    <row r="6" customFormat="false" ht="15" hidden="false" customHeight="false" outlineLevel="0" collapsed="false">
      <c r="A6" s="5" t="n">
        <f aca="false">RANK(I6,$I$5:$I$49,1)</f>
        <v>2</v>
      </c>
      <c r="B6" s="6" t="s">
        <v>12</v>
      </c>
      <c r="C6" s="7" t="n">
        <v>21679</v>
      </c>
      <c r="D6" s="7" t="n">
        <v>23280</v>
      </c>
      <c r="E6" s="7" t="n">
        <v>24032</v>
      </c>
      <c r="F6" s="7" t="n">
        <v>22440</v>
      </c>
      <c r="G6" s="7" t="n">
        <v>22387</v>
      </c>
      <c r="H6" s="7" t="n">
        <v>23113</v>
      </c>
      <c r="I6" s="8" t="n">
        <f aca="false">(H6/C6-1)</f>
        <v>0.0661469624982702</v>
      </c>
    </row>
    <row r="7" customFormat="false" ht="15" hidden="false" customHeight="false" outlineLevel="0" collapsed="false">
      <c r="A7" s="5" t="n">
        <f aca="false">RANK(I7,$I$5:$I$49,1)</f>
        <v>3</v>
      </c>
      <c r="B7" s="6" t="s">
        <v>13</v>
      </c>
      <c r="C7" s="7" t="n">
        <v>17852</v>
      </c>
      <c r="D7" s="7" t="n">
        <v>19748</v>
      </c>
      <c r="E7" s="7" t="n">
        <v>18929</v>
      </c>
      <c r="F7" s="7" t="n">
        <v>18354</v>
      </c>
      <c r="G7" s="7" t="n">
        <v>20188</v>
      </c>
      <c r="H7" s="7" t="n">
        <v>19414</v>
      </c>
      <c r="I7" s="8" t="n">
        <f aca="false">(H7/C7-1)</f>
        <v>0.0874971991933677</v>
      </c>
    </row>
    <row r="8" customFormat="false" ht="15" hidden="false" customHeight="false" outlineLevel="0" collapsed="false">
      <c r="A8" s="5" t="n">
        <f aca="false">RANK(I8,$I$5:$I$49,1)</f>
        <v>4</v>
      </c>
      <c r="B8" s="6" t="s">
        <v>14</v>
      </c>
      <c r="C8" s="7" t="n">
        <v>20774</v>
      </c>
      <c r="D8" s="7" t="n">
        <v>21328</v>
      </c>
      <c r="E8" s="7" t="n">
        <v>21947</v>
      </c>
      <c r="F8" s="7" t="n">
        <v>20231</v>
      </c>
      <c r="G8" s="7" t="n">
        <v>22430</v>
      </c>
      <c r="H8" s="7" t="n">
        <v>22790</v>
      </c>
      <c r="I8" s="8" t="n">
        <f aca="false">(H8/C8-1)</f>
        <v>0.0970443824010783</v>
      </c>
    </row>
    <row r="9" customFormat="false" ht="15" hidden="false" customHeight="false" outlineLevel="0" collapsed="false">
      <c r="A9" s="5" t="n">
        <f aca="false">RANK(I9,$I$5:$I$49,1)</f>
        <v>5</v>
      </c>
      <c r="B9" s="6" t="s">
        <v>15</v>
      </c>
      <c r="C9" s="7" t="n">
        <v>18944</v>
      </c>
      <c r="D9" s="7" t="n">
        <v>20210</v>
      </c>
      <c r="E9" s="7" t="n">
        <v>19582</v>
      </c>
      <c r="F9" s="7" t="n">
        <v>18948</v>
      </c>
      <c r="G9" s="7" t="n">
        <v>19909</v>
      </c>
      <c r="H9" s="7" t="n">
        <v>20824</v>
      </c>
      <c r="I9" s="8" t="n">
        <f aca="false">(H9/C9-1)</f>
        <v>0.0992398648648649</v>
      </c>
    </row>
    <row r="10" customFormat="false" ht="15" hidden="false" customHeight="false" outlineLevel="0" collapsed="false">
      <c r="A10" s="5" t="n">
        <f aca="false">RANK(I10,$I$5:$I$49,1)</f>
        <v>6</v>
      </c>
      <c r="B10" s="6" t="s">
        <v>16</v>
      </c>
      <c r="C10" s="7" t="n">
        <v>41996</v>
      </c>
      <c r="D10" s="7" t="n">
        <v>43367</v>
      </c>
      <c r="E10" s="7" t="n">
        <v>53217</v>
      </c>
      <c r="F10" s="7" t="n">
        <v>48021</v>
      </c>
      <c r="G10" s="7" t="n">
        <v>49798</v>
      </c>
      <c r="H10" s="7" t="n">
        <v>46587</v>
      </c>
      <c r="I10" s="8" t="n">
        <f aca="false">(H10/C10-1)</f>
        <v>0.109319935231927</v>
      </c>
    </row>
    <row r="11" customFormat="false" ht="15" hidden="false" customHeight="false" outlineLevel="0" collapsed="false">
      <c r="A11" s="5" t="n">
        <f aca="false">RANK(I11,$I$5:$I$49,1)</f>
        <v>7</v>
      </c>
      <c r="B11" s="6" t="s">
        <v>17</v>
      </c>
      <c r="C11" s="7" t="n">
        <v>26673</v>
      </c>
      <c r="D11" s="7" t="n">
        <v>28463</v>
      </c>
      <c r="E11" s="7" t="n">
        <v>28172</v>
      </c>
      <c r="F11" s="7" t="n">
        <v>28438</v>
      </c>
      <c r="G11" s="7" t="n">
        <v>29920</v>
      </c>
      <c r="H11" s="7" t="n">
        <v>30485</v>
      </c>
      <c r="I11" s="8" t="n">
        <f aca="false">(H11/C11-1)</f>
        <v>0.142916057436359</v>
      </c>
    </row>
    <row r="12" customFormat="false" ht="15" hidden="false" customHeight="false" outlineLevel="0" collapsed="false">
      <c r="A12" s="5" t="n">
        <f aca="false">RANK(I12,$I$5:$I$49,1)</f>
        <v>8</v>
      </c>
      <c r="B12" s="6" t="s">
        <v>18</v>
      </c>
      <c r="C12" s="7" t="n">
        <v>21497</v>
      </c>
      <c r="D12" s="7" t="n">
        <v>24417</v>
      </c>
      <c r="E12" s="7" t="n">
        <v>23181</v>
      </c>
      <c r="F12" s="7" t="n">
        <v>24663</v>
      </c>
      <c r="G12" s="7" t="n">
        <v>26532</v>
      </c>
      <c r="H12" s="7" t="n">
        <v>24587</v>
      </c>
      <c r="I12" s="8" t="n">
        <f aca="false">(H12/C12-1)</f>
        <v>0.143740987114481</v>
      </c>
    </row>
    <row r="13" customFormat="false" ht="15" hidden="false" customHeight="false" outlineLevel="0" collapsed="false">
      <c r="A13" s="5" t="n">
        <f aca="false">RANK(I13,$I$5:$I$49,1)</f>
        <v>9</v>
      </c>
      <c r="B13" s="6" t="s">
        <v>19</v>
      </c>
      <c r="C13" s="7" t="n">
        <v>35464</v>
      </c>
      <c r="D13" s="7" t="n">
        <v>32212</v>
      </c>
      <c r="E13" s="7" t="n">
        <v>31316</v>
      </c>
      <c r="F13" s="7" t="n">
        <v>37019</v>
      </c>
      <c r="G13" s="7" t="n">
        <v>36114</v>
      </c>
      <c r="H13" s="7" t="n">
        <v>41009</v>
      </c>
      <c r="I13" s="8" t="n">
        <f aca="false">(H13/C13-1)</f>
        <v>0.15635574103316</v>
      </c>
    </row>
    <row r="14" customFormat="false" ht="15" hidden="false" customHeight="false" outlineLevel="0" collapsed="false">
      <c r="A14" s="9" t="n">
        <f aca="false">RANK(I14,$I$5:$I$49,1)</f>
        <v>10</v>
      </c>
      <c r="B14" s="10" t="s">
        <v>20</v>
      </c>
      <c r="C14" s="11" t="n">
        <v>21078</v>
      </c>
      <c r="D14" s="11" t="n">
        <v>22445</v>
      </c>
      <c r="E14" s="11" t="n">
        <v>22563</v>
      </c>
      <c r="F14" s="11" t="n">
        <v>22816</v>
      </c>
      <c r="G14" s="11" t="n">
        <v>23439</v>
      </c>
      <c r="H14" s="11" t="n">
        <v>24643</v>
      </c>
      <c r="I14" s="12" t="n">
        <f aca="false">(H14/C14-1)</f>
        <v>0.169133693898852</v>
      </c>
    </row>
    <row r="15" customFormat="false" ht="15" hidden="false" customHeight="false" outlineLevel="0" collapsed="false">
      <c r="A15" s="5" t="n">
        <f aca="false">RANK(I15,$I$5:$I$49,1)</f>
        <v>11</v>
      </c>
      <c r="B15" s="6" t="s">
        <v>21</v>
      </c>
      <c r="C15" s="7" t="n">
        <v>19001</v>
      </c>
      <c r="D15" s="7" t="n">
        <v>19866</v>
      </c>
      <c r="E15" s="7" t="n">
        <v>19767</v>
      </c>
      <c r="F15" s="7" t="n">
        <v>19441</v>
      </c>
      <c r="G15" s="7" t="n">
        <v>22054</v>
      </c>
      <c r="H15" s="7" t="n">
        <v>22285</v>
      </c>
      <c r="I15" s="8" t="n">
        <f aca="false">(H15/C15-1)</f>
        <v>0.172833008789011</v>
      </c>
    </row>
    <row r="16" customFormat="false" ht="15" hidden="false" customHeight="false" outlineLevel="0" collapsed="false">
      <c r="A16" s="5" t="n">
        <f aca="false">RANK(I16,$I$5:$I$49,1)</f>
        <v>12</v>
      </c>
      <c r="B16" s="6" t="s">
        <v>22</v>
      </c>
      <c r="C16" s="7" t="n">
        <v>18089</v>
      </c>
      <c r="D16" s="7" t="n">
        <v>19270</v>
      </c>
      <c r="E16" s="7" t="n">
        <v>19208</v>
      </c>
      <c r="F16" s="7" t="n">
        <v>20106</v>
      </c>
      <c r="G16" s="7" t="n">
        <v>20269</v>
      </c>
      <c r="H16" s="7" t="n">
        <v>21341</v>
      </c>
      <c r="I16" s="8" t="n">
        <f aca="false">(H16/C16-1)</f>
        <v>0.179777765492841</v>
      </c>
    </row>
    <row r="17" customFormat="false" ht="15" hidden="false" customHeight="false" outlineLevel="0" collapsed="false">
      <c r="A17" s="5" t="n">
        <f aca="false">RANK(I17,$I$5:$I$49,1)</f>
        <v>13</v>
      </c>
      <c r="B17" s="6" t="s">
        <v>23</v>
      </c>
      <c r="C17" s="7" t="n">
        <v>25151</v>
      </c>
      <c r="D17" s="7" t="n">
        <v>27857</v>
      </c>
      <c r="E17" s="7" t="n">
        <v>25806</v>
      </c>
      <c r="F17" s="7" t="n">
        <v>26683</v>
      </c>
      <c r="G17" s="7" t="n">
        <v>27203</v>
      </c>
      <c r="H17" s="7" t="n">
        <v>29840</v>
      </c>
      <c r="I17" s="8" t="n">
        <f aca="false">(H17/C17-1)</f>
        <v>0.186433939008389</v>
      </c>
    </row>
    <row r="18" customFormat="false" ht="15" hidden="false" customHeight="false" outlineLevel="0" collapsed="false">
      <c r="A18" s="5" t="n">
        <f aca="false">RANK(I18,$I$5:$I$49,1)</f>
        <v>14</v>
      </c>
      <c r="B18" s="6" t="s">
        <v>24</v>
      </c>
      <c r="C18" s="7" t="n">
        <v>19141</v>
      </c>
      <c r="D18" s="7" t="n">
        <v>24172</v>
      </c>
      <c r="E18" s="7" t="n">
        <v>21297</v>
      </c>
      <c r="F18" s="7" t="n">
        <v>19381</v>
      </c>
      <c r="G18" s="7" t="n">
        <v>18889</v>
      </c>
      <c r="H18" s="7" t="n">
        <v>22804</v>
      </c>
      <c r="I18" s="8" t="n">
        <f aca="false">(H18/C18-1)</f>
        <v>0.191369311948174</v>
      </c>
    </row>
    <row r="19" customFormat="false" ht="15" hidden="false" customHeight="false" outlineLevel="0" collapsed="false">
      <c r="A19" s="5" t="n">
        <f aca="false">RANK(I19,$I$5:$I$49,1)</f>
        <v>15</v>
      </c>
      <c r="B19" s="6" t="s">
        <v>25</v>
      </c>
      <c r="C19" s="7" t="n">
        <v>24462</v>
      </c>
      <c r="D19" s="7" t="n">
        <v>26169</v>
      </c>
      <c r="E19" s="7" t="n">
        <v>27336</v>
      </c>
      <c r="F19" s="7" t="n">
        <v>28911</v>
      </c>
      <c r="G19" s="7" t="n">
        <v>28891</v>
      </c>
      <c r="H19" s="7" t="n">
        <v>29178</v>
      </c>
      <c r="I19" s="8" t="n">
        <f aca="false">(H19/C19-1)</f>
        <v>0.192788815305372</v>
      </c>
    </row>
    <row r="20" customFormat="false" ht="15" hidden="false" customHeight="false" outlineLevel="0" collapsed="false">
      <c r="A20" s="5" t="n">
        <f aca="false">RANK(I20,$I$5:$I$49,1)</f>
        <v>16</v>
      </c>
      <c r="B20" s="6" t="s">
        <v>26</v>
      </c>
      <c r="C20" s="7" t="n">
        <v>18047</v>
      </c>
      <c r="D20" s="7" t="n">
        <v>19348</v>
      </c>
      <c r="E20" s="7" t="n">
        <v>19145</v>
      </c>
      <c r="F20" s="7" t="n">
        <v>19688</v>
      </c>
      <c r="G20" s="7" t="n">
        <v>20506</v>
      </c>
      <c r="H20" s="7" t="n">
        <v>21529</v>
      </c>
      <c r="I20" s="8" t="n">
        <f aca="false">(H20/C20-1)</f>
        <v>0.192940654956502</v>
      </c>
    </row>
    <row r="21" customFormat="false" ht="15" hidden="false" customHeight="false" outlineLevel="0" collapsed="false">
      <c r="A21" s="5" t="n">
        <f aca="false">RANK(I21,$I$5:$I$49,1)</f>
        <v>17</v>
      </c>
      <c r="B21" s="6" t="s">
        <v>27</v>
      </c>
      <c r="C21" s="7" t="n">
        <v>26764</v>
      </c>
      <c r="D21" s="7" t="n">
        <v>26598</v>
      </c>
      <c r="E21" s="7" t="n">
        <v>27843</v>
      </c>
      <c r="F21" s="7" t="n">
        <v>30451</v>
      </c>
      <c r="G21" s="7" t="n">
        <v>30154</v>
      </c>
      <c r="H21" s="7" t="n">
        <v>32549</v>
      </c>
      <c r="I21" s="8" t="n">
        <f aca="false">(H21/C21-1)</f>
        <v>0.216148557764161</v>
      </c>
    </row>
    <row r="22" customFormat="false" ht="15" hidden="false" customHeight="false" outlineLevel="0" collapsed="false">
      <c r="A22" s="5" t="n">
        <f aca="false">RANK(I22,$I$5:$I$49,1)</f>
        <v>18</v>
      </c>
      <c r="B22" s="6" t="s">
        <v>28</v>
      </c>
      <c r="C22" s="7" t="n">
        <v>33028</v>
      </c>
      <c r="D22" s="7" t="n">
        <v>34948</v>
      </c>
      <c r="E22" s="7" t="n">
        <v>35612</v>
      </c>
      <c r="F22" s="7" t="n">
        <v>36169</v>
      </c>
      <c r="G22" s="7" t="n">
        <v>36174</v>
      </c>
      <c r="H22" s="7" t="n">
        <v>40210</v>
      </c>
      <c r="I22" s="8" t="n">
        <f aca="false">(H22/C22-1)</f>
        <v>0.217451859028703</v>
      </c>
    </row>
    <row r="23" customFormat="false" ht="15" hidden="false" customHeight="false" outlineLevel="0" collapsed="false">
      <c r="A23" s="5" t="n">
        <f aca="false">RANK(I23,$I$5:$I$49,1)</f>
        <v>19</v>
      </c>
      <c r="B23" s="6" t="s">
        <v>29</v>
      </c>
      <c r="C23" s="7" t="n">
        <v>16692</v>
      </c>
      <c r="D23" s="7" t="n">
        <v>17097</v>
      </c>
      <c r="E23" s="7" t="n">
        <v>18456</v>
      </c>
      <c r="F23" s="7" t="n">
        <v>17897</v>
      </c>
      <c r="G23" s="7" t="n">
        <v>19074</v>
      </c>
      <c r="H23" s="7" t="n">
        <v>20484</v>
      </c>
      <c r="I23" s="8" t="n">
        <f aca="false">(H23/C23-1)</f>
        <v>0.227174694464414</v>
      </c>
    </row>
    <row r="24" customFormat="false" ht="15" hidden="false" customHeight="false" outlineLevel="0" collapsed="false">
      <c r="A24" s="5" t="n">
        <f aca="false">RANK(I24,$I$5:$I$49,1)</f>
        <v>20</v>
      </c>
      <c r="B24" s="6" t="s">
        <v>30</v>
      </c>
      <c r="C24" s="7" t="n">
        <v>15774</v>
      </c>
      <c r="D24" s="7" t="n">
        <v>17695</v>
      </c>
      <c r="E24" s="7" t="n">
        <v>18288</v>
      </c>
      <c r="F24" s="7" t="n">
        <v>18570</v>
      </c>
      <c r="G24" s="7" t="n">
        <v>18918</v>
      </c>
      <c r="H24" s="7" t="n">
        <v>19617</v>
      </c>
      <c r="I24" s="8" t="n">
        <f aca="false">(H24/C24-1)</f>
        <v>0.243628756181058</v>
      </c>
    </row>
    <row r="25" customFormat="false" ht="15" hidden="false" customHeight="false" outlineLevel="0" collapsed="false">
      <c r="A25" s="5" t="n">
        <f aca="false">RANK(I25,$I$5:$I$49,1)</f>
        <v>21</v>
      </c>
      <c r="B25" s="6" t="s">
        <v>31</v>
      </c>
      <c r="C25" s="7" t="n">
        <v>20693</v>
      </c>
      <c r="D25" s="7" t="n">
        <v>21752</v>
      </c>
      <c r="E25" s="7" t="n">
        <v>22756</v>
      </c>
      <c r="F25" s="7" t="n">
        <v>22443</v>
      </c>
      <c r="G25" s="7" t="n">
        <v>24052</v>
      </c>
      <c r="H25" s="7" t="n">
        <v>25808</v>
      </c>
      <c r="I25" s="8" t="n">
        <f aca="false">(H25/C25-1)</f>
        <v>0.247185038418789</v>
      </c>
    </row>
    <row r="26" customFormat="false" ht="15" hidden="false" customHeight="false" outlineLevel="0" collapsed="false">
      <c r="A26" s="5" t="n">
        <f aca="false">RANK(I26,$I$5:$I$49,1)</f>
        <v>22</v>
      </c>
      <c r="B26" s="6" t="s">
        <v>32</v>
      </c>
      <c r="C26" s="7" t="n">
        <v>20599</v>
      </c>
      <c r="D26" s="7" t="n">
        <v>22084</v>
      </c>
      <c r="E26" s="7" t="n">
        <v>21755</v>
      </c>
      <c r="F26" s="7" t="n">
        <v>22203</v>
      </c>
      <c r="G26" s="7" t="n">
        <v>24130</v>
      </c>
      <c r="H26" s="7" t="n">
        <v>25773</v>
      </c>
      <c r="I26" s="8" t="n">
        <f aca="false">(H26/C26-1)</f>
        <v>0.251177241613671</v>
      </c>
    </row>
    <row r="27" customFormat="false" ht="15" hidden="false" customHeight="false" outlineLevel="0" collapsed="false">
      <c r="A27" s="5" t="n">
        <f aca="false">RANK(I27,$I$5:$I$49,1)</f>
        <v>23</v>
      </c>
      <c r="B27" s="6" t="s">
        <v>33</v>
      </c>
      <c r="C27" s="7" t="n">
        <v>16763</v>
      </c>
      <c r="D27" s="7" t="n">
        <v>18639</v>
      </c>
      <c r="E27" s="7" t="n">
        <v>18697</v>
      </c>
      <c r="F27" s="7" t="n">
        <v>18426</v>
      </c>
      <c r="G27" s="7" t="n">
        <v>18478</v>
      </c>
      <c r="H27" s="7" t="n">
        <v>21041</v>
      </c>
      <c r="I27" s="8" t="n">
        <f aca="false">(H27/C27-1)</f>
        <v>0.255204915587902</v>
      </c>
    </row>
    <row r="28" customFormat="false" ht="15" hidden="false" customHeight="false" outlineLevel="0" collapsed="false">
      <c r="A28" s="5" t="n">
        <f aca="false">RANK(I28,$I$5:$I$49,1)</f>
        <v>24</v>
      </c>
      <c r="B28" s="6" t="s">
        <v>34</v>
      </c>
      <c r="C28" s="7" t="n">
        <v>17688</v>
      </c>
      <c r="D28" s="7" t="n">
        <v>20107</v>
      </c>
      <c r="E28" s="7" t="n">
        <v>18347</v>
      </c>
      <c r="F28" s="7" t="n">
        <v>19271</v>
      </c>
      <c r="G28" s="7" t="n">
        <v>20725</v>
      </c>
      <c r="H28" s="7" t="n">
        <v>22353</v>
      </c>
      <c r="I28" s="8" t="n">
        <f aca="false">(H28/C28-1)</f>
        <v>0.263738127544098</v>
      </c>
    </row>
    <row r="29" customFormat="false" ht="15" hidden="false" customHeight="false" outlineLevel="0" collapsed="false">
      <c r="A29" s="5" t="n">
        <f aca="false">RANK(I29,$I$5:$I$49,1)</f>
        <v>25</v>
      </c>
      <c r="B29" s="6" t="s">
        <v>35</v>
      </c>
      <c r="C29" s="7" t="n">
        <v>16384</v>
      </c>
      <c r="D29" s="7" t="n">
        <v>18580</v>
      </c>
      <c r="E29" s="7" t="n">
        <v>19163</v>
      </c>
      <c r="F29" s="7" t="n">
        <v>19178</v>
      </c>
      <c r="G29" s="7" t="n">
        <v>19736</v>
      </c>
      <c r="H29" s="7" t="n">
        <v>20811</v>
      </c>
      <c r="I29" s="8" t="n">
        <f aca="false">(H29/C29-1)</f>
        <v>0.27020263671875</v>
      </c>
    </row>
    <row r="30" customFormat="false" ht="15" hidden="false" customHeight="false" outlineLevel="0" collapsed="false">
      <c r="A30" s="5" t="n">
        <f aca="false">RANK(I30,$I$5:$I$49,1)</f>
        <v>26</v>
      </c>
      <c r="B30" s="6" t="s">
        <v>36</v>
      </c>
      <c r="C30" s="7" t="n">
        <v>20649</v>
      </c>
      <c r="D30" s="7" t="n">
        <v>21961</v>
      </c>
      <c r="E30" s="7" t="n">
        <v>22069</v>
      </c>
      <c r="F30" s="7" t="n">
        <v>23388</v>
      </c>
      <c r="G30" s="7" t="n">
        <v>25165</v>
      </c>
      <c r="H30" s="7" t="n">
        <v>26285</v>
      </c>
      <c r="I30" s="8" t="n">
        <f aca="false">(H30/C30-1)</f>
        <v>0.272942999661</v>
      </c>
    </row>
    <row r="31" customFormat="false" ht="15" hidden="false" customHeight="false" outlineLevel="0" collapsed="false">
      <c r="A31" s="5" t="n">
        <f aca="false">RANK(I31,$I$5:$I$49,1)</f>
        <v>27</v>
      </c>
      <c r="B31" s="6" t="s">
        <v>37</v>
      </c>
      <c r="C31" s="7" t="n">
        <v>19774</v>
      </c>
      <c r="D31" s="7" t="n">
        <v>21904</v>
      </c>
      <c r="E31" s="7" t="n">
        <v>23370</v>
      </c>
      <c r="F31" s="7" t="n">
        <v>23978</v>
      </c>
      <c r="G31" s="7" t="n">
        <v>24064</v>
      </c>
      <c r="H31" s="7" t="n">
        <v>25222</v>
      </c>
      <c r="I31" s="8" t="n">
        <f aca="false">(H31/C31-1)</f>
        <v>0.275513300293315</v>
      </c>
    </row>
    <row r="32" customFormat="false" ht="15" hidden="false" customHeight="false" outlineLevel="0" collapsed="false">
      <c r="A32" s="5" t="n">
        <f aca="false">RANK(I32,$I$5:$I$49,1)</f>
        <v>28</v>
      </c>
      <c r="B32" s="6" t="s">
        <v>38</v>
      </c>
      <c r="C32" s="7" t="n">
        <v>24334</v>
      </c>
      <c r="D32" s="7" t="n">
        <v>26979</v>
      </c>
      <c r="E32" s="7" t="n">
        <v>27299</v>
      </c>
      <c r="F32" s="7" t="n">
        <v>28642</v>
      </c>
      <c r="G32" s="7" t="n">
        <v>28976</v>
      </c>
      <c r="H32" s="7" t="n">
        <v>31257</v>
      </c>
      <c r="I32" s="8" t="n">
        <f aca="false">(H32/C32-1)</f>
        <v>0.284499054820416</v>
      </c>
    </row>
    <row r="33" customFormat="false" ht="15" hidden="false" customHeight="false" outlineLevel="0" collapsed="false">
      <c r="A33" s="5" t="n">
        <f aca="false">RANK(I33,$I$5:$I$49,1)</f>
        <v>29</v>
      </c>
      <c r="B33" s="6" t="s">
        <v>39</v>
      </c>
      <c r="C33" s="7" t="n">
        <v>15324</v>
      </c>
      <c r="D33" s="7" t="n">
        <v>16788</v>
      </c>
      <c r="E33" s="7" t="n">
        <v>17099</v>
      </c>
      <c r="F33" s="7" t="n">
        <v>16531</v>
      </c>
      <c r="G33" s="7" t="n">
        <v>18411</v>
      </c>
      <c r="H33" s="7" t="n">
        <v>19711</v>
      </c>
      <c r="I33" s="8" t="n">
        <f aca="false">(H33/C33-1)</f>
        <v>0.286282954842078</v>
      </c>
    </row>
    <row r="34" customFormat="false" ht="15" hidden="false" customHeight="false" outlineLevel="0" collapsed="false">
      <c r="A34" s="5" t="n">
        <f aca="false">RANK(I34,$I$5:$I$49,1)</f>
        <v>30</v>
      </c>
      <c r="B34" s="6" t="s">
        <v>40</v>
      </c>
      <c r="C34" s="7" t="n">
        <v>23967</v>
      </c>
      <c r="D34" s="7" t="n">
        <v>27455</v>
      </c>
      <c r="E34" s="7" t="n">
        <v>26913</v>
      </c>
      <c r="F34" s="7" t="n">
        <v>26636</v>
      </c>
      <c r="G34" s="7" t="n">
        <v>27531</v>
      </c>
      <c r="H34" s="7" t="n">
        <v>30934</v>
      </c>
      <c r="I34" s="8" t="n">
        <f aca="false">(H34/C34-1)</f>
        <v>0.2906913672967</v>
      </c>
    </row>
    <row r="35" customFormat="false" ht="15" hidden="false" customHeight="false" outlineLevel="0" collapsed="false">
      <c r="A35" s="5" t="n">
        <f aca="false">RANK(I35,$I$5:$I$49,1)</f>
        <v>31</v>
      </c>
      <c r="B35" s="6" t="s">
        <v>41</v>
      </c>
      <c r="C35" s="7" t="n">
        <v>15127</v>
      </c>
      <c r="D35" s="7" t="n">
        <v>16095</v>
      </c>
      <c r="E35" s="7" t="n">
        <v>16525</v>
      </c>
      <c r="F35" s="7" t="n">
        <v>16624</v>
      </c>
      <c r="G35" s="7" t="n">
        <v>18742</v>
      </c>
      <c r="H35" s="7" t="n">
        <v>19707</v>
      </c>
      <c r="I35" s="8" t="n">
        <f aca="false">(H35/C35-1)</f>
        <v>0.30276988166854</v>
      </c>
    </row>
    <row r="36" customFormat="false" ht="15" hidden="false" customHeight="false" outlineLevel="0" collapsed="false">
      <c r="A36" s="5" t="n">
        <f aca="false">RANK(I36,$I$5:$I$49,1)</f>
        <v>32</v>
      </c>
      <c r="B36" s="6" t="s">
        <v>42</v>
      </c>
      <c r="C36" s="7" t="n">
        <v>17890</v>
      </c>
      <c r="D36" s="7" t="n">
        <v>20346</v>
      </c>
      <c r="E36" s="7" t="n">
        <v>20057</v>
      </c>
      <c r="F36" s="7" t="n">
        <v>19765</v>
      </c>
      <c r="G36" s="7" t="n">
        <v>21244</v>
      </c>
      <c r="H36" s="7" t="n">
        <v>23357</v>
      </c>
      <c r="I36" s="8" t="n">
        <f aca="false">(H36/C36-1)</f>
        <v>0.305589714924539</v>
      </c>
    </row>
    <row r="37" customFormat="false" ht="15" hidden="false" customHeight="false" outlineLevel="0" collapsed="false">
      <c r="A37" s="5" t="n">
        <f aca="false">RANK(I37,$I$5:$I$49,1)</f>
        <v>33</v>
      </c>
      <c r="B37" s="6" t="s">
        <v>43</v>
      </c>
      <c r="C37" s="7" t="n">
        <v>17258</v>
      </c>
      <c r="D37" s="7" t="n">
        <v>18829</v>
      </c>
      <c r="E37" s="7" t="n">
        <v>19672</v>
      </c>
      <c r="F37" s="7" t="n">
        <v>19681</v>
      </c>
      <c r="G37" s="7" t="n">
        <v>21765</v>
      </c>
      <c r="H37" s="7" t="n">
        <v>22562</v>
      </c>
      <c r="I37" s="8" t="n">
        <f aca="false">(H37/C37-1)</f>
        <v>0.307335728357863</v>
      </c>
    </row>
    <row r="38" customFormat="false" ht="15" hidden="false" customHeight="false" outlineLevel="0" collapsed="false">
      <c r="A38" s="5" t="n">
        <f aca="false">RANK(I38,$I$5:$I$49,1)</f>
        <v>34</v>
      </c>
      <c r="B38" s="6" t="s">
        <v>44</v>
      </c>
      <c r="C38" s="7" t="n">
        <v>22165</v>
      </c>
      <c r="D38" s="7" t="n">
        <v>24572</v>
      </c>
      <c r="E38" s="7" t="n">
        <v>25335</v>
      </c>
      <c r="F38" s="7" t="n">
        <v>24830</v>
      </c>
      <c r="G38" s="7" t="n">
        <v>26415</v>
      </c>
      <c r="H38" s="7" t="n">
        <v>29218</v>
      </c>
      <c r="I38" s="8" t="n">
        <f aca="false">(H38/C38-1)</f>
        <v>0.318204376268892</v>
      </c>
    </row>
    <row r="39" customFormat="false" ht="15" hidden="false" customHeight="false" outlineLevel="0" collapsed="false">
      <c r="A39" s="5" t="n">
        <f aca="false">RANK(I39,$I$5:$I$49,1)</f>
        <v>35</v>
      </c>
      <c r="B39" s="6" t="s">
        <v>45</v>
      </c>
      <c r="C39" s="7" t="n">
        <v>19936</v>
      </c>
      <c r="D39" s="7" t="n">
        <v>21932</v>
      </c>
      <c r="E39" s="7" t="n">
        <v>21940</v>
      </c>
      <c r="F39" s="7" t="n">
        <v>22941</v>
      </c>
      <c r="G39" s="7" t="n">
        <v>24438</v>
      </c>
      <c r="H39" s="7" t="n">
        <v>26374</v>
      </c>
      <c r="I39" s="8" t="n">
        <f aca="false">(H39/C39-1)</f>
        <v>0.322933386837881</v>
      </c>
    </row>
    <row r="40" customFormat="false" ht="15" hidden="false" customHeight="false" outlineLevel="0" collapsed="false">
      <c r="A40" s="5" t="n">
        <f aca="false">RANK(I40,$I$5:$I$49,1)</f>
        <v>36</v>
      </c>
      <c r="B40" s="6" t="s">
        <v>46</v>
      </c>
      <c r="C40" s="7" t="n">
        <v>28783</v>
      </c>
      <c r="D40" s="7" t="n">
        <v>30153</v>
      </c>
      <c r="E40" s="7" t="n">
        <v>30015</v>
      </c>
      <c r="F40" s="7" t="n">
        <v>35652</v>
      </c>
      <c r="G40" s="7" t="n">
        <v>35336</v>
      </c>
      <c r="H40" s="7" t="n">
        <v>38550</v>
      </c>
      <c r="I40" s="8" t="n">
        <f aca="false">(H40/C40-1)</f>
        <v>0.339332244727791</v>
      </c>
    </row>
    <row r="41" customFormat="false" ht="15" hidden="false" customHeight="false" outlineLevel="0" collapsed="false">
      <c r="A41" s="5" t="n">
        <f aca="false">RANK(I41,$I$5:$I$49,1)</f>
        <v>37</v>
      </c>
      <c r="B41" s="6" t="s">
        <v>47</v>
      </c>
      <c r="C41" s="7" t="n">
        <v>22530</v>
      </c>
      <c r="D41" s="7" t="n">
        <v>23002</v>
      </c>
      <c r="E41" s="7" t="n">
        <v>23916</v>
      </c>
      <c r="F41" s="7" t="n">
        <v>27543</v>
      </c>
      <c r="G41" s="7" t="n">
        <v>30356</v>
      </c>
      <c r="H41" s="7" t="n">
        <v>30316</v>
      </c>
      <c r="I41" s="8" t="n">
        <f aca="false">(H41/C41-1)</f>
        <v>0.345583666222814</v>
      </c>
    </row>
    <row r="42" customFormat="false" ht="15" hidden="false" customHeight="false" outlineLevel="0" collapsed="false">
      <c r="A42" s="5" t="n">
        <f aca="false">RANK(I42,$I$5:$I$49,1)</f>
        <v>38</v>
      </c>
      <c r="B42" s="6" t="s">
        <v>48</v>
      </c>
      <c r="C42" s="7" t="n">
        <v>18230</v>
      </c>
      <c r="D42" s="7" t="n">
        <v>19476</v>
      </c>
      <c r="E42" s="7" t="n">
        <v>20385</v>
      </c>
      <c r="F42" s="7" t="n">
        <v>20693</v>
      </c>
      <c r="G42" s="7" t="n">
        <v>22463</v>
      </c>
      <c r="H42" s="7" t="n">
        <v>24722</v>
      </c>
      <c r="I42" s="8" t="n">
        <f aca="false">(H42/C42-1)</f>
        <v>0.356116291826659</v>
      </c>
    </row>
    <row r="43" customFormat="false" ht="15" hidden="false" customHeight="false" outlineLevel="0" collapsed="false">
      <c r="A43" s="5" t="n">
        <f aca="false">RANK(I43,$I$5:$I$49,1)</f>
        <v>39</v>
      </c>
      <c r="B43" s="6" t="s">
        <v>49</v>
      </c>
      <c r="C43" s="7" t="n">
        <v>22288</v>
      </c>
      <c r="D43" s="7" t="n">
        <v>22495</v>
      </c>
      <c r="E43" s="7" t="n">
        <v>23289</v>
      </c>
      <c r="F43" s="7" t="n">
        <v>24778</v>
      </c>
      <c r="G43" s="7" t="n">
        <v>27734</v>
      </c>
      <c r="H43" s="7" t="n">
        <v>30473</v>
      </c>
      <c r="I43" s="8" t="n">
        <f aca="false">(H43/C43-1)</f>
        <v>0.367237975592247</v>
      </c>
    </row>
    <row r="44" customFormat="false" ht="15" hidden="false" customHeight="false" outlineLevel="0" collapsed="false">
      <c r="A44" s="5" t="n">
        <f aca="false">RANK(I44,$I$5:$I$49,1)</f>
        <v>40</v>
      </c>
      <c r="B44" s="6" t="s">
        <v>50</v>
      </c>
      <c r="C44" s="7" t="n">
        <v>19732</v>
      </c>
      <c r="D44" s="7" t="n">
        <v>22332</v>
      </c>
      <c r="E44" s="7" t="n">
        <v>22595</v>
      </c>
      <c r="F44" s="7" t="n">
        <v>22410</v>
      </c>
      <c r="G44" s="7" t="n">
        <v>24482</v>
      </c>
      <c r="H44" s="7" t="n">
        <v>27013</v>
      </c>
      <c r="I44" s="8" t="n">
        <f aca="false">(H44/C44-1)</f>
        <v>0.368994526657207</v>
      </c>
    </row>
    <row r="45" customFormat="false" ht="15" hidden="false" customHeight="false" outlineLevel="0" collapsed="false">
      <c r="A45" s="5" t="n">
        <f aca="false">RANK(I45,$I$5:$I$49,1)</f>
        <v>41</v>
      </c>
      <c r="B45" s="6" t="s">
        <v>51</v>
      </c>
      <c r="C45" s="7" t="n">
        <v>22134</v>
      </c>
      <c r="D45" s="7" t="n">
        <v>24431</v>
      </c>
      <c r="E45" s="7" t="n">
        <v>25564</v>
      </c>
      <c r="F45" s="7" t="n">
        <v>27449</v>
      </c>
      <c r="G45" s="7" t="n">
        <v>29074</v>
      </c>
      <c r="H45" s="7" t="n">
        <v>30812</v>
      </c>
      <c r="I45" s="8" t="n">
        <f aca="false">(H45/C45-1)</f>
        <v>0.392066504020963</v>
      </c>
    </row>
    <row r="46" customFormat="false" ht="15" hidden="false" customHeight="false" outlineLevel="0" collapsed="false">
      <c r="A46" s="5" t="n">
        <f aca="false">RANK(I46,$I$5:$I$49,1)</f>
        <v>42</v>
      </c>
      <c r="B46" s="6" t="s">
        <v>52</v>
      </c>
      <c r="C46" s="7" t="n">
        <v>19166</v>
      </c>
      <c r="D46" s="7" t="n">
        <v>21105</v>
      </c>
      <c r="E46" s="7" t="n">
        <v>22002</v>
      </c>
      <c r="F46" s="7" t="n">
        <v>22766</v>
      </c>
      <c r="G46" s="7" t="n">
        <v>23419</v>
      </c>
      <c r="H46" s="7" t="n">
        <v>26815</v>
      </c>
      <c r="I46" s="8" t="n">
        <f aca="false">(H46/C46-1)</f>
        <v>0.399092142335386</v>
      </c>
    </row>
    <row r="47" customFormat="false" ht="15" hidden="false" customHeight="false" outlineLevel="0" collapsed="false">
      <c r="A47" s="5" t="n">
        <f aca="false">RANK(I47,$I$5:$I$49,1)</f>
        <v>43</v>
      </c>
      <c r="B47" s="6" t="s">
        <v>53</v>
      </c>
      <c r="C47" s="7" t="n">
        <v>25971</v>
      </c>
      <c r="D47" s="7" t="n">
        <v>26562</v>
      </c>
      <c r="E47" s="7" t="n">
        <v>30452</v>
      </c>
      <c r="F47" s="7" t="n">
        <v>31691</v>
      </c>
      <c r="G47" s="7" t="n">
        <v>36808</v>
      </c>
      <c r="H47" s="7" t="n">
        <v>38465</v>
      </c>
      <c r="I47" s="8" t="n">
        <f aca="false">(H47/C47-1)</f>
        <v>0.481075045242771</v>
      </c>
    </row>
    <row r="48" customFormat="false" ht="15" hidden="false" customHeight="false" outlineLevel="0" collapsed="false">
      <c r="A48" s="5" t="n">
        <f aca="false">RANK(I48,$I$5:$I$49,1)</f>
        <v>44</v>
      </c>
      <c r="B48" s="6" t="s">
        <v>54</v>
      </c>
      <c r="C48" s="7" t="n">
        <v>20737</v>
      </c>
      <c r="D48" s="7" t="n">
        <v>22479</v>
      </c>
      <c r="E48" s="7" t="n">
        <v>24489</v>
      </c>
      <c r="F48" s="7" t="n">
        <v>26974</v>
      </c>
      <c r="G48" s="7" t="n">
        <v>28498</v>
      </c>
      <c r="H48" s="7" t="n">
        <v>30816</v>
      </c>
      <c r="I48" s="8" t="n">
        <f aca="false">(H48/C48-1)</f>
        <v>0.486039446400154</v>
      </c>
    </row>
    <row r="49" customFormat="false" ht="15" hidden="false" customHeight="false" outlineLevel="0" collapsed="false">
      <c r="A49" s="5" t="n">
        <f aca="false">RANK(I49,$I$5:$I$49,1)</f>
        <v>45</v>
      </c>
      <c r="B49" s="6" t="s">
        <v>55</v>
      </c>
      <c r="C49" s="7" t="n">
        <v>21499</v>
      </c>
      <c r="D49" s="7" t="n">
        <v>23507</v>
      </c>
      <c r="E49" s="7" t="n">
        <v>25055</v>
      </c>
      <c r="F49" s="7" t="n">
        <v>27919</v>
      </c>
      <c r="G49" s="7" t="n">
        <v>28889</v>
      </c>
      <c r="H49" s="7" t="n">
        <v>32737</v>
      </c>
      <c r="I49" s="8" t="n">
        <f aca="false">(H49/C49-1)</f>
        <v>0.522721987069166</v>
      </c>
    </row>
    <row r="51" customFormat="false" ht="15" hidden="false" customHeight="false" outlineLevel="0" collapsed="false">
      <c r="A51" s="13"/>
      <c r="B51" s="13" t="s">
        <v>56</v>
      </c>
      <c r="C51" s="14" t="n">
        <f aca="false">MEDIAN(C5:C13,C15:C49)</f>
        <v>20671</v>
      </c>
      <c r="D51" s="14" t="n">
        <f aca="false">MEDIAN(D5:D13,D15:D49)</f>
        <v>22208</v>
      </c>
      <c r="E51" s="14" t="n">
        <f aca="false">MEDIAN(E5:E13,E15:E49)</f>
        <v>22675.5</v>
      </c>
      <c r="F51" s="14" t="n">
        <f aca="false">MEDIAN(F5:F13,F15:F49)</f>
        <v>22659</v>
      </c>
      <c r="G51" s="14" t="n">
        <f aca="false">MEDIAN(G5:G13,G15:G49)</f>
        <v>24284</v>
      </c>
      <c r="H51" s="14" t="n">
        <f aca="false">MEDIAN(H5:H13,H15:H49)</f>
        <v>25790.5</v>
      </c>
      <c r="I51" s="15" t="n">
        <f aca="false">(H51/C51-1)</f>
        <v>0.24766581200716</v>
      </c>
    </row>
    <row r="53" customFormat="false" ht="15" hidden="false" customHeight="false" outlineLevel="0" collapsed="false">
      <c r="B53" s="6" t="s">
        <v>57</v>
      </c>
      <c r="I53" s="8" t="n">
        <v>0.233</v>
      </c>
    </row>
    <row r="54" customFormat="false" ht="15" hidden="false" customHeight="false" outlineLevel="0" collapsed="false">
      <c r="B54" s="6" t="s">
        <v>58</v>
      </c>
      <c r="I54" s="8" t="n">
        <v>0.231</v>
      </c>
    </row>
    <row r="56" customFormat="false" ht="15" hidden="false" customHeight="false" outlineLevel="0" collapsed="false">
      <c r="B56" s="16" t="s">
        <v>59</v>
      </c>
    </row>
    <row r="57" customFormat="false" ht="15" hidden="false" customHeight="false" outlineLevel="0" collapsed="false">
      <c r="B57" s="16" t="s">
        <v>60</v>
      </c>
    </row>
    <row r="58" customFormat="false" ht="15" hidden="false" customHeight="false" outlineLevel="0" collapsed="false">
      <c r="B58" s="16" t="s">
        <v>61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2026-06-13T18:46:15Z</dcterms:created>
  <dc:creator>openpyxl</dc:creator>
  <dc:description/>
  <dc:language>en-US</dc:language>
  <cp:lastModifiedBy/>
  <dcterms:modified xsi:type="dcterms:W3CDTF">2026-06-13T18:46:15Z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